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35" windowHeight="7875"/>
  </bookViews>
  <sheets>
    <sheet name="2024" sheetId="1" r:id="rId1"/>
    <sheet name="Sheet3" sheetId="3" r:id="rId2"/>
  </sheets>
  <definedNames>
    <definedName name="_xlnm.Print_Area" localSheetId="0">'2024'!$A$1:$G$32</definedName>
  </definedNames>
  <calcPr calcId="144525"/>
</workbook>
</file>

<file path=xl/calcChain.xml><?xml version="1.0" encoding="utf-8"?>
<calcChain xmlns="http://schemas.openxmlformats.org/spreadsheetml/2006/main">
  <c r="I32" i="1" l="1"/>
  <c r="J32" i="1"/>
  <c r="K32" i="1"/>
  <c r="H32" i="1"/>
  <c r="F9" i="1"/>
  <c r="G9" i="1"/>
  <c r="I9" i="1"/>
  <c r="J9" i="1"/>
  <c r="K9" i="1"/>
  <c r="H9" i="1"/>
  <c r="I27" i="1"/>
  <c r="J27" i="1"/>
  <c r="K27" i="1"/>
  <c r="H27" i="1"/>
  <c r="C14" i="1"/>
  <c r="D14" i="1"/>
  <c r="E14" i="1"/>
  <c r="F14" i="1"/>
  <c r="G14" i="1"/>
  <c r="H14" i="1"/>
  <c r="I14" i="1"/>
  <c r="J14" i="1"/>
  <c r="K14" i="1"/>
  <c r="B14" i="1"/>
  <c r="D28" i="1" l="1"/>
  <c r="E28" i="1"/>
  <c r="F28" i="1"/>
  <c r="G28" i="1"/>
  <c r="B28" i="1"/>
  <c r="B27" i="1"/>
  <c r="C27" i="1" l="1"/>
  <c r="D27" i="1"/>
  <c r="E27" i="1"/>
  <c r="E9" i="1" s="1"/>
  <c r="F27" i="1"/>
  <c r="G27" i="1"/>
  <c r="E32" i="1" l="1"/>
  <c r="F32" i="1"/>
  <c r="G32" i="1"/>
  <c r="D9" i="1"/>
  <c r="D32" i="1" s="1"/>
  <c r="C9" i="1"/>
  <c r="C32" i="1" s="1"/>
  <c r="B9" i="1"/>
  <c r="B32" i="1" s="1"/>
</calcChain>
</file>

<file path=xl/sharedStrings.xml><?xml version="1.0" encoding="utf-8"?>
<sst xmlns="http://schemas.openxmlformats.org/spreadsheetml/2006/main" count="41" uniqueCount="39">
  <si>
    <t xml:space="preserve">DENUMIRE  INDICATOR </t>
  </si>
  <si>
    <t>PLAN AN</t>
  </si>
  <si>
    <t>APROBAT</t>
  </si>
  <si>
    <t>Total cheltuieli MATERIALE</t>
  </si>
  <si>
    <t>mii lei</t>
  </si>
  <si>
    <t xml:space="preserve">TOTAL </t>
  </si>
  <si>
    <t>SECTIUNEA FUNCTIONARE</t>
  </si>
  <si>
    <t>Estimari</t>
  </si>
  <si>
    <t>SECTIUNEA DEZVOLTARE</t>
  </si>
  <si>
    <t>CENTRUL CULTURAL SI DE CREATIE</t>
  </si>
  <si>
    <t>10.01.01 Salarii baza</t>
  </si>
  <si>
    <t>Total cheltuieli de personal</t>
  </si>
  <si>
    <t>71.01.01 Constructii</t>
  </si>
  <si>
    <t xml:space="preserve">71.01.30 Alte active fixe </t>
  </si>
  <si>
    <t>20.01.07 Transport</t>
  </si>
  <si>
    <t>20.01.09 Materiale si prest serv</t>
  </si>
  <si>
    <t>20.02 Reparatii curente</t>
  </si>
  <si>
    <t>20.01.02 Materiale curatenie</t>
  </si>
  <si>
    <t>20.01.03 Incalzit,iluminat</t>
  </si>
  <si>
    <t>20.01.04 Apa,canal,salubritate</t>
  </si>
  <si>
    <t>20.05.30 Alte ob de inventar</t>
  </si>
  <si>
    <t>20.30.30 Alte chelt.cu bun.</t>
  </si>
  <si>
    <t>20.01.05  Carburanti si lubr</t>
  </si>
  <si>
    <t>10.03.07 Contributie asigurator</t>
  </si>
  <si>
    <t>20.01.01 Furnituri birou</t>
  </si>
  <si>
    <r>
      <t xml:space="preserve">Cap.art.alin.  </t>
    </r>
    <r>
      <rPr>
        <b/>
        <sz val="10"/>
        <color rgb="FFFF0000"/>
        <rFont val="Times New Roman"/>
        <family val="1"/>
      </rPr>
      <t xml:space="preserve">  67.10.03.30 </t>
    </r>
    <r>
      <rPr>
        <sz val="10"/>
        <color rgb="FFFF0000"/>
        <rFont val="Times New Roman"/>
        <family val="1"/>
      </rPr>
      <t xml:space="preserve">      </t>
    </r>
  </si>
  <si>
    <t>10.01.17 Indemnizatie hrana</t>
  </si>
  <si>
    <t>10.02.06 - Tichete de vacanta</t>
  </si>
  <si>
    <t>20.01.08 Telefonie</t>
  </si>
  <si>
    <t>20.01.30 Materiale si PS</t>
  </si>
  <si>
    <t>REALIZARI LA 31.12.2023</t>
  </si>
  <si>
    <r>
      <t xml:space="preserve">PROPUS  BUGET </t>
    </r>
    <r>
      <rPr>
        <b/>
        <sz val="10"/>
        <color theme="1"/>
        <rFont val="Times New Roman"/>
        <family val="1"/>
      </rPr>
      <t>2024</t>
    </r>
  </si>
  <si>
    <t>TRIM I</t>
  </si>
  <si>
    <t>TRIM II</t>
  </si>
  <si>
    <t>TRIM III</t>
  </si>
  <si>
    <t>TRIM IV</t>
  </si>
  <si>
    <t>CAPITOLUL IV</t>
  </si>
  <si>
    <t>Anexă privind componența cheltuielilor pe anul 2024</t>
  </si>
  <si>
    <t>a bugetului de autofinanțate a Primăriei orașului Simeria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</si>
</sst>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8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4" xfId="0" applyFont="1" applyBorder="1"/>
    <xf numFmtId="0" fontId="2" fillId="0" borderId="2" xfId="0" applyFont="1" applyBorder="1"/>
    <xf numFmtId="0" fontId="2" fillId="0" borderId="15" xfId="0" applyFont="1" applyBorder="1"/>
    <xf numFmtId="0" fontId="3" fillId="0" borderId="3" xfId="0" applyFont="1" applyBorder="1"/>
    <xf numFmtId="0" fontId="5" fillId="0" borderId="0" xfId="0" applyFont="1"/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2" xfId="0" applyNumberFormat="1" applyFont="1" applyBorder="1"/>
    <xf numFmtId="2" fontId="3" fillId="0" borderId="4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 applyBorder="1" applyAlignment="1">
      <alignment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2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9" fillId="0" borderId="12" xfId="0" applyFont="1" applyBorder="1" applyAlignment="1">
      <alignment vertical="center" wrapText="1"/>
    </xf>
    <xf numFmtId="0" fontId="0" fillId="0" borderId="18" xfId="0" applyBorder="1"/>
    <xf numFmtId="0" fontId="0" fillId="0" borderId="27" xfId="0" applyBorder="1"/>
    <xf numFmtId="0" fontId="2" fillId="0" borderId="28" xfId="0" applyFont="1" applyFill="1" applyBorder="1" applyAlignment="1">
      <alignment horizontal="right" vertical="center" wrapText="1"/>
    </xf>
    <xf numFmtId="0" fontId="0" fillId="0" borderId="28" xfId="0" applyBorder="1"/>
    <xf numFmtId="0" fontId="0" fillId="0" borderId="28" xfId="0" applyFont="1" applyBorder="1"/>
    <xf numFmtId="0" fontId="2" fillId="0" borderId="13" xfId="0" applyFont="1" applyBorder="1" applyAlignment="1">
      <alignment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3" fillId="0" borderId="23" xfId="0" applyNumberFormat="1" applyFont="1" applyBorder="1"/>
    <xf numFmtId="0" fontId="0" fillId="0" borderId="0" xfId="0" applyFill="1" applyBorder="1"/>
    <xf numFmtId="0" fontId="0" fillId="0" borderId="24" xfId="0" applyBorder="1"/>
    <xf numFmtId="0" fontId="0" fillId="0" borderId="2" xfId="0" applyBorder="1"/>
    <xf numFmtId="2" fontId="15" fillId="0" borderId="3" xfId="0" applyNumberFormat="1" applyFont="1" applyBorder="1"/>
    <xf numFmtId="2" fontId="15" fillId="0" borderId="26" xfId="0" applyNumberFormat="1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Q17" sqref="Q17"/>
    </sheetView>
  </sheetViews>
  <sheetFormatPr defaultRowHeight="15" x14ac:dyDescent="0.25"/>
  <cols>
    <col min="1" max="1" width="24.85546875" customWidth="1"/>
    <col min="2" max="2" width="9.7109375" customWidth="1"/>
    <col min="3" max="4" width="10.28515625" customWidth="1"/>
    <col min="5" max="5" width="7.85546875" customWidth="1"/>
    <col min="6" max="6" width="8" customWidth="1"/>
    <col min="7" max="7" width="9.7109375" customWidth="1"/>
    <col min="8" max="8" width="8.28515625" customWidth="1"/>
  </cols>
  <sheetData>
    <row r="1" spans="1:12" x14ac:dyDescent="0.25">
      <c r="F1" s="84" t="s">
        <v>36</v>
      </c>
      <c r="G1" s="84"/>
    </row>
    <row r="2" spans="1:12" x14ac:dyDescent="0.25">
      <c r="A2" s="3"/>
      <c r="B2" s="3"/>
      <c r="C2" s="3"/>
      <c r="D2" s="3"/>
      <c r="E2" s="3"/>
      <c r="F2" s="3"/>
      <c r="G2" s="3"/>
    </row>
    <row r="3" spans="1:12" x14ac:dyDescent="0.25">
      <c r="A3" s="85" t="s">
        <v>37</v>
      </c>
      <c r="B3" s="85"/>
      <c r="C3" s="85"/>
      <c r="D3" s="85"/>
      <c r="E3" s="85"/>
      <c r="F3" s="85"/>
      <c r="G3" s="85"/>
    </row>
    <row r="4" spans="1:12" x14ac:dyDescent="0.25">
      <c r="A4" s="86" t="s">
        <v>38</v>
      </c>
      <c r="B4" s="86"/>
      <c r="C4" s="86"/>
      <c r="D4" s="86"/>
      <c r="E4" s="86"/>
      <c r="F4" s="86"/>
      <c r="G4" s="86"/>
    </row>
    <row r="5" spans="1:12" ht="15.75" thickBot="1" x14ac:dyDescent="0.3">
      <c r="A5" s="9"/>
      <c r="B5" s="9"/>
      <c r="C5" s="9"/>
      <c r="D5" s="9"/>
      <c r="E5" s="9"/>
      <c r="F5" s="9"/>
      <c r="G5" s="9" t="s">
        <v>4</v>
      </c>
    </row>
    <row r="6" spans="1:12" x14ac:dyDescent="0.25">
      <c r="A6" s="10" t="s">
        <v>25</v>
      </c>
      <c r="B6" s="11" t="s">
        <v>1</v>
      </c>
      <c r="C6" s="82" t="s">
        <v>30</v>
      </c>
      <c r="D6" s="82" t="s">
        <v>31</v>
      </c>
      <c r="E6" s="57" t="s">
        <v>7</v>
      </c>
      <c r="F6" s="57" t="s">
        <v>7</v>
      </c>
      <c r="G6" s="12" t="s">
        <v>7</v>
      </c>
      <c r="H6" s="78" t="s">
        <v>32</v>
      </c>
      <c r="I6" s="80" t="s">
        <v>33</v>
      </c>
      <c r="J6" s="80" t="s">
        <v>34</v>
      </c>
      <c r="K6" s="80" t="s">
        <v>35</v>
      </c>
    </row>
    <row r="7" spans="1:12" x14ac:dyDescent="0.25">
      <c r="A7" s="13" t="s">
        <v>0</v>
      </c>
      <c r="B7" s="58" t="s">
        <v>2</v>
      </c>
      <c r="C7" s="83"/>
      <c r="D7" s="83"/>
      <c r="E7" s="58">
        <v>2025</v>
      </c>
      <c r="F7" s="58">
        <v>2026</v>
      </c>
      <c r="G7" s="14">
        <v>2027</v>
      </c>
      <c r="H7" s="79"/>
      <c r="I7" s="81"/>
      <c r="J7" s="81"/>
      <c r="K7" s="81"/>
    </row>
    <row r="8" spans="1:12" ht="26.25" thickBot="1" x14ac:dyDescent="0.3">
      <c r="A8" s="61" t="s">
        <v>9</v>
      </c>
      <c r="B8" s="58">
        <v>2023</v>
      </c>
      <c r="C8" s="83"/>
      <c r="D8" s="83"/>
      <c r="E8" s="58"/>
      <c r="F8" s="58"/>
      <c r="G8" s="67"/>
      <c r="H8" s="79"/>
      <c r="I8" s="81"/>
      <c r="J8" s="81"/>
      <c r="K8" s="81"/>
    </row>
    <row r="9" spans="1:12" ht="15.75" thickBot="1" x14ac:dyDescent="0.3">
      <c r="A9" s="15" t="s">
        <v>6</v>
      </c>
      <c r="B9" s="16">
        <f t="shared" ref="B9:D9" si="0">B14+B27</f>
        <v>1295</v>
      </c>
      <c r="C9" s="16">
        <f t="shared" si="0"/>
        <v>1191.48</v>
      </c>
      <c r="D9" s="16">
        <f t="shared" si="0"/>
        <v>1200</v>
      </c>
      <c r="E9" s="38">
        <f>E14+E27</f>
        <v>1250</v>
      </c>
      <c r="F9" s="38">
        <f t="shared" ref="F9:G9" si="1">F14+F27</f>
        <v>1308</v>
      </c>
      <c r="G9" s="38">
        <f t="shared" si="1"/>
        <v>1362</v>
      </c>
      <c r="H9" s="74">
        <f>H14+H27</f>
        <v>409.5</v>
      </c>
      <c r="I9" s="74">
        <f t="shared" ref="I9:K9" si="2">I14+I27</f>
        <v>425</v>
      </c>
      <c r="J9" s="74">
        <f t="shared" si="2"/>
        <v>308</v>
      </c>
      <c r="K9" s="74">
        <f t="shared" si="2"/>
        <v>57.500000000000007</v>
      </c>
    </row>
    <row r="10" spans="1:12" x14ac:dyDescent="0.25">
      <c r="A10" s="17" t="s">
        <v>10</v>
      </c>
      <c r="B10" s="35">
        <v>143.46</v>
      </c>
      <c r="C10" s="35">
        <v>128</v>
      </c>
      <c r="D10" s="35">
        <v>130</v>
      </c>
      <c r="E10" s="18">
        <v>153</v>
      </c>
      <c r="F10" s="18">
        <v>160</v>
      </c>
      <c r="G10" s="34">
        <v>167</v>
      </c>
      <c r="H10" s="63">
        <v>40</v>
      </c>
      <c r="I10" s="62">
        <v>40</v>
      </c>
      <c r="J10" s="62">
        <v>40</v>
      </c>
      <c r="K10" s="62">
        <v>10</v>
      </c>
    </row>
    <row r="11" spans="1:12" x14ac:dyDescent="0.25">
      <c r="A11" s="17" t="s">
        <v>26</v>
      </c>
      <c r="B11" s="35">
        <v>12.5</v>
      </c>
      <c r="C11" s="35">
        <v>9.6199999999999992</v>
      </c>
      <c r="D11" s="35">
        <v>10</v>
      </c>
      <c r="E11" s="18"/>
      <c r="F11" s="18"/>
      <c r="G11" s="34"/>
      <c r="H11" s="64">
        <v>3</v>
      </c>
      <c r="I11" s="59">
        <v>3</v>
      </c>
      <c r="J11" s="59">
        <v>3</v>
      </c>
      <c r="K11" s="59">
        <v>1</v>
      </c>
    </row>
    <row r="12" spans="1:12" x14ac:dyDescent="0.25">
      <c r="A12" s="55" t="s">
        <v>27</v>
      </c>
      <c r="B12" s="36">
        <v>4.3499999999999996</v>
      </c>
      <c r="C12" s="36">
        <v>3.63</v>
      </c>
      <c r="D12" s="36">
        <v>4</v>
      </c>
      <c r="E12" s="20"/>
      <c r="F12" s="20"/>
      <c r="G12" s="21"/>
      <c r="H12" s="65">
        <v>4</v>
      </c>
      <c r="I12" s="59"/>
      <c r="J12" s="59"/>
      <c r="K12" s="59"/>
    </row>
    <row r="13" spans="1:12" ht="15.75" thickBot="1" x14ac:dyDescent="0.3">
      <c r="A13" s="13" t="s">
        <v>23</v>
      </c>
      <c r="B13" s="37">
        <v>3.69</v>
      </c>
      <c r="C13" s="37">
        <v>3.1</v>
      </c>
      <c r="D13" s="37">
        <v>3.1</v>
      </c>
      <c r="E13" s="22"/>
      <c r="F13" s="22"/>
      <c r="G13" s="24"/>
      <c r="H13" s="65">
        <v>1</v>
      </c>
      <c r="I13" s="59">
        <v>1</v>
      </c>
      <c r="J13" s="59">
        <v>1</v>
      </c>
      <c r="K13" s="59">
        <v>0.1</v>
      </c>
    </row>
    <row r="14" spans="1:12" ht="15.75" thickBot="1" x14ac:dyDescent="0.3">
      <c r="A14" s="25" t="s">
        <v>11</v>
      </c>
      <c r="B14" s="38">
        <f>B10+B11+B12+B13</f>
        <v>164</v>
      </c>
      <c r="C14" s="38">
        <f t="shared" ref="C14:K14" si="3">C10+C11+C12+C13</f>
        <v>144.35</v>
      </c>
      <c r="D14" s="38">
        <f t="shared" si="3"/>
        <v>147.1</v>
      </c>
      <c r="E14" s="38">
        <f t="shared" si="3"/>
        <v>153</v>
      </c>
      <c r="F14" s="38">
        <f t="shared" si="3"/>
        <v>160</v>
      </c>
      <c r="G14" s="38">
        <f t="shared" si="3"/>
        <v>167</v>
      </c>
      <c r="H14" s="38">
        <f t="shared" si="3"/>
        <v>48</v>
      </c>
      <c r="I14" s="38">
        <f t="shared" si="3"/>
        <v>44</v>
      </c>
      <c r="J14" s="38">
        <f t="shared" si="3"/>
        <v>44</v>
      </c>
      <c r="K14" s="38">
        <f t="shared" si="3"/>
        <v>11.1</v>
      </c>
    </row>
    <row r="15" spans="1:12" x14ac:dyDescent="0.25">
      <c r="A15" s="26" t="s">
        <v>24</v>
      </c>
      <c r="B15" s="39">
        <v>2</v>
      </c>
      <c r="C15" s="39">
        <v>1.92</v>
      </c>
      <c r="D15" s="39">
        <v>2.5</v>
      </c>
      <c r="E15" s="23"/>
      <c r="F15" s="23"/>
      <c r="G15" s="44"/>
      <c r="H15" s="65">
        <v>1</v>
      </c>
      <c r="I15" s="59">
        <v>0.5</v>
      </c>
      <c r="J15" s="59">
        <v>0.5</v>
      </c>
      <c r="K15" s="59">
        <v>0.5</v>
      </c>
      <c r="L15" s="70"/>
    </row>
    <row r="16" spans="1:12" x14ac:dyDescent="0.25">
      <c r="A16" s="19" t="s">
        <v>17</v>
      </c>
      <c r="B16" s="36">
        <v>10</v>
      </c>
      <c r="C16" s="36">
        <v>5.52</v>
      </c>
      <c r="D16" s="36">
        <v>5</v>
      </c>
      <c r="E16" s="20"/>
      <c r="F16" s="20"/>
      <c r="G16" s="21"/>
      <c r="H16" s="65">
        <v>1</v>
      </c>
      <c r="I16" s="59">
        <v>2</v>
      </c>
      <c r="J16" s="59">
        <v>1</v>
      </c>
      <c r="K16" s="59">
        <v>1</v>
      </c>
    </row>
    <row r="17" spans="1:11" x14ac:dyDescent="0.25">
      <c r="A17" s="19" t="s">
        <v>18</v>
      </c>
      <c r="B17" s="36">
        <v>309.94</v>
      </c>
      <c r="C17" s="36">
        <v>292.76</v>
      </c>
      <c r="D17" s="36">
        <v>265</v>
      </c>
      <c r="E17" s="20"/>
      <c r="F17" s="20"/>
      <c r="G17" s="21"/>
      <c r="H17" s="65">
        <v>100</v>
      </c>
      <c r="I17" s="59">
        <v>100</v>
      </c>
      <c r="J17" s="59">
        <v>65</v>
      </c>
      <c r="K17" s="59"/>
    </row>
    <row r="18" spans="1:11" x14ac:dyDescent="0.25">
      <c r="A18" s="19" t="s">
        <v>19</v>
      </c>
      <c r="B18" s="36">
        <v>38.92</v>
      </c>
      <c r="C18" s="36">
        <v>31.4</v>
      </c>
      <c r="D18" s="36">
        <v>35</v>
      </c>
      <c r="E18" s="20"/>
      <c r="F18" s="20"/>
      <c r="G18" s="21"/>
      <c r="H18" s="65">
        <v>10</v>
      </c>
      <c r="I18" s="59">
        <v>10</v>
      </c>
      <c r="J18" s="60">
        <v>10</v>
      </c>
      <c r="K18" s="59">
        <v>5</v>
      </c>
    </row>
    <row r="19" spans="1:11" x14ac:dyDescent="0.25">
      <c r="A19" s="19" t="s">
        <v>22</v>
      </c>
      <c r="B19" s="36">
        <v>1.5</v>
      </c>
      <c r="C19" s="36">
        <v>1.4</v>
      </c>
      <c r="D19" s="36">
        <v>2.5</v>
      </c>
      <c r="E19" s="20"/>
      <c r="F19" s="20"/>
      <c r="G19" s="21"/>
      <c r="H19" s="65">
        <v>1</v>
      </c>
      <c r="I19" s="59">
        <v>1</v>
      </c>
      <c r="J19" s="60">
        <v>0.5</v>
      </c>
      <c r="K19" s="59"/>
    </row>
    <row r="20" spans="1:11" x14ac:dyDescent="0.25">
      <c r="A20" s="19" t="s">
        <v>14</v>
      </c>
      <c r="B20" s="36">
        <v>1.5</v>
      </c>
      <c r="C20" s="36">
        <v>0.12</v>
      </c>
      <c r="D20" s="36">
        <v>6</v>
      </c>
      <c r="E20" s="20"/>
      <c r="F20" s="20"/>
      <c r="G20" s="21"/>
      <c r="H20" s="65">
        <v>3</v>
      </c>
      <c r="I20" s="59">
        <v>3</v>
      </c>
      <c r="J20" s="60"/>
      <c r="K20" s="59"/>
    </row>
    <row r="21" spans="1:11" x14ac:dyDescent="0.25">
      <c r="A21" s="19" t="s">
        <v>28</v>
      </c>
      <c r="B21" s="36">
        <v>1.25</v>
      </c>
      <c r="C21" s="36">
        <v>1.25</v>
      </c>
      <c r="D21" s="36">
        <v>1.6</v>
      </c>
      <c r="E21" s="20"/>
      <c r="F21" s="20"/>
      <c r="G21" s="21"/>
      <c r="H21" s="65">
        <v>0.5</v>
      </c>
      <c r="I21" s="59">
        <v>0.5</v>
      </c>
      <c r="J21" s="60">
        <v>0.5</v>
      </c>
      <c r="K21" s="59">
        <v>0.1</v>
      </c>
    </row>
    <row r="22" spans="1:11" x14ac:dyDescent="0.25">
      <c r="A22" s="19" t="s">
        <v>15</v>
      </c>
      <c r="B22" s="36">
        <v>530.41999999999996</v>
      </c>
      <c r="C22" s="36">
        <v>527.11</v>
      </c>
      <c r="D22" s="36">
        <v>345</v>
      </c>
      <c r="E22" s="20"/>
      <c r="F22" s="20"/>
      <c r="G22" s="21"/>
      <c r="H22" s="65">
        <v>100</v>
      </c>
      <c r="I22" s="59">
        <v>150</v>
      </c>
      <c r="J22" s="60">
        <v>95</v>
      </c>
      <c r="K22" s="59"/>
    </row>
    <row r="23" spans="1:11" x14ac:dyDescent="0.25">
      <c r="A23" s="19" t="s">
        <v>29</v>
      </c>
      <c r="B23" s="36">
        <v>19.850000000000001</v>
      </c>
      <c r="C23" s="36">
        <v>11.32</v>
      </c>
      <c r="D23" s="36">
        <v>10</v>
      </c>
      <c r="E23" s="20"/>
      <c r="F23" s="20"/>
      <c r="G23" s="21"/>
      <c r="H23" s="65">
        <v>5</v>
      </c>
      <c r="I23" s="59">
        <v>2</v>
      </c>
      <c r="J23" s="60">
        <v>2</v>
      </c>
      <c r="K23" s="59">
        <v>1</v>
      </c>
    </row>
    <row r="24" spans="1:11" x14ac:dyDescent="0.25">
      <c r="A24" s="19" t="s">
        <v>16</v>
      </c>
      <c r="B24" s="36">
        <v>53</v>
      </c>
      <c r="C24" s="36">
        <v>24.95</v>
      </c>
      <c r="D24" s="36">
        <v>56</v>
      </c>
      <c r="E24" s="20"/>
      <c r="F24" s="20"/>
      <c r="G24" s="21"/>
      <c r="H24" s="65">
        <v>15</v>
      </c>
      <c r="I24" s="59">
        <v>12</v>
      </c>
      <c r="J24" s="60">
        <v>20</v>
      </c>
      <c r="K24" s="59">
        <v>9</v>
      </c>
    </row>
    <row r="25" spans="1:11" x14ac:dyDescent="0.25">
      <c r="A25" s="19" t="s">
        <v>20</v>
      </c>
      <c r="B25" s="36">
        <v>12.34</v>
      </c>
      <c r="C25" s="36">
        <v>2.5299999999999998</v>
      </c>
      <c r="D25" s="36">
        <v>5</v>
      </c>
      <c r="E25" s="20"/>
      <c r="F25" s="20"/>
      <c r="G25" s="21"/>
      <c r="H25" s="65">
        <v>5</v>
      </c>
      <c r="I25" s="59"/>
      <c r="J25" s="60"/>
      <c r="K25" s="59"/>
    </row>
    <row r="26" spans="1:11" ht="15.75" thickBot="1" x14ac:dyDescent="0.3">
      <c r="A26" s="19" t="s">
        <v>21</v>
      </c>
      <c r="B26" s="36">
        <v>150.28</v>
      </c>
      <c r="C26" s="36">
        <v>146.85</v>
      </c>
      <c r="D26" s="36">
        <v>319.3</v>
      </c>
      <c r="E26" s="20">
        <v>1097</v>
      </c>
      <c r="F26" s="20">
        <v>1148</v>
      </c>
      <c r="G26" s="45">
        <v>1195</v>
      </c>
      <c r="H26" s="71">
        <v>120</v>
      </c>
      <c r="I26" s="72">
        <v>100</v>
      </c>
      <c r="J26" s="72">
        <v>69.5</v>
      </c>
      <c r="K26" s="72">
        <v>29.8</v>
      </c>
    </row>
    <row r="27" spans="1:11" ht="15.75" thickBot="1" x14ac:dyDescent="0.3">
      <c r="A27" s="25" t="s">
        <v>3</v>
      </c>
      <c r="B27" s="38">
        <f t="shared" ref="B27:G27" si="4">SUM(B15:B26)</f>
        <v>1131</v>
      </c>
      <c r="C27" s="38">
        <f t="shared" si="4"/>
        <v>1047.1300000000001</v>
      </c>
      <c r="D27" s="38">
        <f t="shared" si="4"/>
        <v>1052.9000000000001</v>
      </c>
      <c r="E27" s="38">
        <f t="shared" si="4"/>
        <v>1097</v>
      </c>
      <c r="F27" s="38">
        <f t="shared" si="4"/>
        <v>1148</v>
      </c>
      <c r="G27" s="68">
        <f t="shared" si="4"/>
        <v>1195</v>
      </c>
      <c r="H27" s="73">
        <f>SUM(H15:H26)</f>
        <v>361.5</v>
      </c>
      <c r="I27" s="73">
        <f t="shared" ref="I27:K27" si="5">SUM(I15:I26)</f>
        <v>381</v>
      </c>
      <c r="J27" s="73">
        <f t="shared" si="5"/>
        <v>264</v>
      </c>
      <c r="K27" s="73">
        <f t="shared" si="5"/>
        <v>46.400000000000006</v>
      </c>
    </row>
    <row r="28" spans="1:11" ht="15.75" thickBot="1" x14ac:dyDescent="0.3">
      <c r="A28" s="29" t="s">
        <v>8</v>
      </c>
      <c r="B28" s="40">
        <f t="shared" ref="B28" si="6">SUM(B29+B30)</f>
        <v>0</v>
      </c>
      <c r="C28" s="40">
        <v>0</v>
      </c>
      <c r="D28" s="40">
        <f t="shared" ref="D28:G28" si="7">SUM(D29+D30)</f>
        <v>0</v>
      </c>
      <c r="E28" s="30">
        <f t="shared" si="7"/>
        <v>0</v>
      </c>
      <c r="F28" s="30">
        <f t="shared" si="7"/>
        <v>0</v>
      </c>
      <c r="G28" s="46">
        <f t="shared" si="7"/>
        <v>0</v>
      </c>
      <c r="H28" s="63"/>
      <c r="I28" s="62"/>
      <c r="J28" s="62"/>
      <c r="K28" s="62"/>
    </row>
    <row r="29" spans="1:11" ht="15.75" thickTop="1" x14ac:dyDescent="0.25">
      <c r="A29" s="13" t="s">
        <v>12</v>
      </c>
      <c r="B29" s="37"/>
      <c r="C29" s="37"/>
      <c r="D29" s="37"/>
      <c r="E29" s="22"/>
      <c r="F29" s="22"/>
      <c r="G29" s="24"/>
      <c r="H29" s="65"/>
      <c r="I29" s="59"/>
      <c r="J29" s="59"/>
      <c r="K29" s="59"/>
    </row>
    <row r="30" spans="1:11" x14ac:dyDescent="0.25">
      <c r="A30" s="27" t="s">
        <v>13</v>
      </c>
      <c r="B30" s="41"/>
      <c r="C30" s="41"/>
      <c r="D30" s="41"/>
      <c r="E30" s="28"/>
      <c r="F30" s="28"/>
      <c r="G30" s="31"/>
      <c r="H30" s="66"/>
      <c r="I30" s="59"/>
      <c r="J30" s="59"/>
      <c r="K30" s="59"/>
    </row>
    <row r="31" spans="1:11" ht="15.75" thickBot="1" x14ac:dyDescent="0.3">
      <c r="A31" s="4"/>
      <c r="B31" s="42"/>
      <c r="C31" s="42"/>
      <c r="D31" s="42"/>
      <c r="E31" s="5"/>
      <c r="F31" s="5"/>
      <c r="G31" s="6"/>
      <c r="H31" s="71"/>
      <c r="I31" s="72"/>
      <c r="J31" s="72"/>
      <c r="K31" s="72"/>
    </row>
    <row r="32" spans="1:11" ht="15.75" thickBot="1" x14ac:dyDescent="0.3">
      <c r="A32" s="7" t="s">
        <v>5</v>
      </c>
      <c r="B32" s="43">
        <f t="shared" ref="B32:G32" si="8">SUM(B9+B28)</f>
        <v>1295</v>
      </c>
      <c r="C32" s="43">
        <f t="shared" si="8"/>
        <v>1191.48</v>
      </c>
      <c r="D32" s="43">
        <f t="shared" si="8"/>
        <v>1200</v>
      </c>
      <c r="E32" s="43">
        <f t="shared" si="8"/>
        <v>1250</v>
      </c>
      <c r="F32" s="43">
        <f t="shared" si="8"/>
        <v>1308</v>
      </c>
      <c r="G32" s="69">
        <f t="shared" si="8"/>
        <v>1362</v>
      </c>
      <c r="H32" s="73">
        <f>H9</f>
        <v>409.5</v>
      </c>
      <c r="I32" s="73">
        <f t="shared" ref="I32:K32" si="9">I9</f>
        <v>425</v>
      </c>
      <c r="J32" s="73">
        <f t="shared" si="9"/>
        <v>308</v>
      </c>
      <c r="K32" s="73">
        <f t="shared" si="9"/>
        <v>57.500000000000007</v>
      </c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2"/>
      <c r="B34" s="32"/>
      <c r="C34" s="32"/>
      <c r="D34" s="32"/>
      <c r="E34" s="32"/>
      <c r="F34" s="32"/>
      <c r="G34" s="32"/>
    </row>
    <row r="35" spans="1:7" s="2" customFormat="1" x14ac:dyDescent="0.25">
      <c r="A35" s="33"/>
      <c r="B35" s="33"/>
      <c r="C35" s="77"/>
      <c r="D35" s="77"/>
      <c r="E35" s="77"/>
      <c r="F35" s="77"/>
      <c r="G35" s="33"/>
    </row>
    <row r="36" spans="1:7" s="2" customFormat="1" x14ac:dyDescent="0.25">
      <c r="A36" s="32"/>
      <c r="B36" s="32"/>
      <c r="C36" s="76"/>
      <c r="D36" s="76"/>
      <c r="E36" s="76"/>
      <c r="F36" s="76"/>
      <c r="G36" s="32"/>
    </row>
    <row r="37" spans="1:7" s="2" customFormat="1" x14ac:dyDescent="0.25">
      <c r="A37" s="56"/>
      <c r="B37" s="47"/>
      <c r="C37" s="75"/>
      <c r="D37" s="75"/>
      <c r="E37" s="75"/>
      <c r="F37" s="75"/>
    </row>
    <row r="38" spans="1:7" x14ac:dyDescent="0.25">
      <c r="A38" s="48"/>
      <c r="B38" s="48"/>
      <c r="C38" s="48"/>
      <c r="D38" s="48"/>
      <c r="E38" s="48"/>
      <c r="F38" s="49"/>
      <c r="G38" s="8"/>
    </row>
    <row r="39" spans="1:7" x14ac:dyDescent="0.25">
      <c r="A39" s="48"/>
      <c r="B39" s="48"/>
      <c r="C39" s="50"/>
      <c r="D39" s="48"/>
      <c r="E39" s="48"/>
      <c r="F39" s="51"/>
      <c r="G39" s="8"/>
    </row>
    <row r="40" spans="1:7" x14ac:dyDescent="0.25">
      <c r="A40" s="48"/>
      <c r="B40" s="48"/>
      <c r="C40" s="48"/>
      <c r="D40" s="48"/>
      <c r="E40" s="48"/>
      <c r="F40" s="52"/>
      <c r="G40" s="1"/>
    </row>
    <row r="41" spans="1:7" x14ac:dyDescent="0.25">
      <c r="A41" s="48"/>
      <c r="B41" s="48"/>
      <c r="C41" s="48"/>
      <c r="D41" s="48"/>
      <c r="E41" s="48"/>
      <c r="F41" s="52"/>
      <c r="G41" s="1"/>
    </row>
    <row r="42" spans="1:7" x14ac:dyDescent="0.25">
      <c r="A42" s="48"/>
      <c r="B42" s="48"/>
      <c r="C42" s="48"/>
      <c r="D42" s="48"/>
      <c r="E42" s="48"/>
      <c r="F42" s="53"/>
      <c r="G42" s="3"/>
    </row>
    <row r="43" spans="1:7" x14ac:dyDescent="0.25">
      <c r="A43" s="48"/>
      <c r="B43" s="48"/>
      <c r="C43" s="48"/>
      <c r="D43" s="48"/>
      <c r="E43" s="48"/>
      <c r="F43" s="54"/>
      <c r="G43" s="3"/>
    </row>
    <row r="44" spans="1:7" x14ac:dyDescent="0.25">
      <c r="A44" s="32"/>
      <c r="B44" s="32"/>
      <c r="C44" s="32"/>
      <c r="D44" s="32"/>
      <c r="E44" s="32"/>
      <c r="F44" s="52"/>
    </row>
    <row r="45" spans="1:7" x14ac:dyDescent="0.25">
      <c r="A45" s="33"/>
      <c r="B45" s="33"/>
      <c r="C45" s="33"/>
      <c r="D45" s="33"/>
      <c r="E45" s="33"/>
      <c r="F45" s="9"/>
    </row>
    <row r="46" spans="1:7" x14ac:dyDescent="0.25">
      <c r="A46" s="32"/>
      <c r="B46" s="32"/>
      <c r="C46" s="32"/>
      <c r="D46" s="32"/>
      <c r="E46" s="32"/>
      <c r="F46" s="9"/>
    </row>
  </sheetData>
  <mergeCells count="12">
    <mergeCell ref="J6:J8"/>
    <mergeCell ref="K6:K8"/>
    <mergeCell ref="C6:C8"/>
    <mergeCell ref="D6:D8"/>
    <mergeCell ref="F1:G1"/>
    <mergeCell ref="A3:G3"/>
    <mergeCell ref="A4:G4"/>
    <mergeCell ref="C37:F37"/>
    <mergeCell ref="C36:F36"/>
    <mergeCell ref="C35:F35"/>
    <mergeCell ref="H6:H8"/>
    <mergeCell ref="I6:I8"/>
  </mergeCells>
  <pageMargins left="0.97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D26131-3BDB-4521-82EB-AB61E9B66E28}"/>
</file>

<file path=customXml/itemProps2.xml><?xml version="1.0" encoding="utf-8"?>
<ds:datastoreItem xmlns:ds="http://schemas.openxmlformats.org/officeDocument/2006/customXml" ds:itemID="{0CAE7946-0540-49BD-97A3-19C41AB611BC}"/>
</file>

<file path=customXml/itemProps3.xml><?xml version="1.0" encoding="utf-8"?>
<ds:datastoreItem xmlns:ds="http://schemas.openxmlformats.org/officeDocument/2006/customXml" ds:itemID="{9911111A-5CA8-4FBF-BE53-0701C4F4A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</vt:lpstr>
      <vt:lpstr>Sheet3</vt:lpstr>
      <vt:lpstr>'2024'!Print_Area</vt:lpstr>
    </vt:vector>
  </TitlesOfParts>
  <Company>HP (Chinese)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Salistean Veronica</dc:creator>
  <cp:lastModifiedBy>Dell</cp:lastModifiedBy>
  <cp:lastPrinted>2024-02-05T16:00:33Z</cp:lastPrinted>
  <dcterms:created xsi:type="dcterms:W3CDTF">2009-02-02T07:21:20Z</dcterms:created>
  <dcterms:modified xsi:type="dcterms:W3CDTF">2024-02-05T16:00:38Z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